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45" windowWidth="20115" windowHeight="7500"/>
  </bookViews>
  <sheets>
    <sheet name="บริหารงานทั่วไป" sheetId="1" r:id="rId1"/>
    <sheet name="การศึกษา" sheetId="2" r:id="rId2"/>
    <sheet name="สังคมสงเคราะห์" sheetId="3" r:id="rId3"/>
    <sheet name="เคหะและชุมชน" sheetId="4" r:id="rId4"/>
    <sheet name="ศาสนาและวัฒนธรรม" sheetId="5" r:id="rId5"/>
    <sheet name="การพาณิชย์" sheetId="6" r:id="rId6"/>
    <sheet name="งบกลาง" sheetId="7" r:id="rId7"/>
    <sheet name="รักษาความสงบ" sheetId="8" r:id="rId8"/>
    <sheet name="สาธารณสุข" sheetId="9" r:id="rId9"/>
    <sheet name="อุตสาหกรรมและการโยธา" sheetId="10" r:id="rId10"/>
    <sheet name="สร้างความเข้มแข็ง" sheetId="11" r:id="rId11"/>
    <sheet name="Sheet1" sheetId="12" r:id="rId12"/>
  </sheets>
  <calcPr calcId="144525"/>
</workbook>
</file>

<file path=xl/calcChain.xml><?xml version="1.0" encoding="utf-8"?>
<calcChain xmlns="http://schemas.openxmlformats.org/spreadsheetml/2006/main">
  <c r="G8" i="10" l="1"/>
  <c r="F10" i="10"/>
  <c r="E10" i="10"/>
  <c r="D10" i="10"/>
  <c r="G9" i="10"/>
  <c r="E8" i="11"/>
  <c r="D8" i="11"/>
  <c r="F7" i="11"/>
  <c r="F8" i="11" s="1"/>
  <c r="G11" i="9"/>
  <c r="G10" i="9"/>
  <c r="G8" i="9"/>
  <c r="E14" i="9"/>
  <c r="D14" i="9"/>
  <c r="F13" i="9"/>
  <c r="F14" i="9" s="1"/>
  <c r="G7" i="9"/>
  <c r="E8" i="7"/>
  <c r="D8" i="7"/>
  <c r="F7" i="7"/>
  <c r="F8" i="7" s="1"/>
  <c r="E9" i="6"/>
  <c r="D9" i="6"/>
  <c r="F8" i="6"/>
  <c r="F9" i="6" s="1"/>
  <c r="F8" i="5"/>
  <c r="E8" i="5"/>
  <c r="D8" i="5"/>
  <c r="G7" i="5"/>
  <c r="G8" i="5" s="1"/>
  <c r="E12" i="4"/>
  <c r="D12" i="4"/>
  <c r="F11" i="4"/>
  <c r="F10" i="4"/>
  <c r="F9" i="4"/>
  <c r="F8" i="4"/>
  <c r="F7" i="4"/>
  <c r="F13" i="3"/>
  <c r="E13" i="3"/>
  <c r="D13" i="3"/>
  <c r="G12" i="3"/>
  <c r="G11" i="3"/>
  <c r="G10" i="3"/>
  <c r="G9" i="3"/>
  <c r="G8" i="3"/>
  <c r="G7" i="3"/>
  <c r="H9" i="2"/>
  <c r="H8" i="2"/>
  <c r="H7" i="2"/>
  <c r="G10" i="2"/>
  <c r="F10" i="2"/>
  <c r="E10" i="2"/>
  <c r="D10" i="2"/>
  <c r="F15" i="1"/>
  <c r="E15" i="1"/>
  <c r="D15" i="1"/>
  <c r="G14" i="1"/>
  <c r="G13" i="1"/>
  <c r="G12" i="1"/>
  <c r="G11" i="1"/>
  <c r="G10" i="1"/>
  <c r="G9" i="1"/>
  <c r="G8" i="1"/>
  <c r="G7" i="1"/>
  <c r="G13" i="3" l="1"/>
  <c r="G10" i="10"/>
  <c r="G14" i="9"/>
  <c r="F12" i="4"/>
  <c r="H10" i="2"/>
  <c r="G15" i="1"/>
  <c r="E8" i="8"/>
  <c r="D8" i="8"/>
  <c r="F7" i="8" l="1"/>
  <c r="F8" i="8" s="1"/>
</calcChain>
</file>

<file path=xl/sharedStrings.xml><?xml version="1.0" encoding="utf-8"?>
<sst xmlns="http://schemas.openxmlformats.org/spreadsheetml/2006/main" count="221" uniqueCount="65">
  <si>
    <t>รายงานรายจ่ายในการดำเนินงานที่จ่ายจากเงินรายรับตามแผนงานบริหารงานทั่วไป</t>
  </si>
  <si>
    <t>งบ</t>
  </si>
  <si>
    <t>หมวด</t>
  </si>
  <si>
    <t>ประเภทแหล่งเงิน</t>
  </si>
  <si>
    <t>รวม</t>
  </si>
  <si>
    <t>งานบริหารทั่วไป</t>
  </si>
  <si>
    <t>งานบริหารงานคลัง</t>
  </si>
  <si>
    <t>งบบุคลากร</t>
  </si>
  <si>
    <t>เงินงบประมาณ</t>
  </si>
  <si>
    <t>งบดำเนินงาน</t>
  </si>
  <si>
    <t>ค่าตอบแทน</t>
  </si>
  <si>
    <t>ค่าใช้สอย</t>
  </si>
  <si>
    <t>ค่าวัสดุ</t>
  </si>
  <si>
    <t>ค่าสาธารณูปโภค</t>
  </si>
  <si>
    <t>งบลงทุน</t>
  </si>
  <si>
    <t>ค่าครุภัณฑ์</t>
  </si>
  <si>
    <t>งบรายจ่ายอื่น</t>
  </si>
  <si>
    <t>รายจ่ายอื่น</t>
  </si>
  <si>
    <t>งบเงินอุดหนุน</t>
  </si>
  <si>
    <t>เงินอุดหนุน</t>
  </si>
  <si>
    <t xml:space="preserve">            องค์การบริหารส่วนตำบลคลองชีล้อม   อำเภอกันตัง   จังหวัดตรัง          </t>
  </si>
  <si>
    <t>เงินเดือน(ฝ่ายการเมือง)</t>
  </si>
  <si>
    <t>เงินเดือน(ฝ่ายประจำ)</t>
  </si>
  <si>
    <t>รายงานรายจ่ายในการดำเนินงานที่จ่ายจากเงินรายรับตามแผนงานการศึกษา</t>
  </si>
  <si>
    <t>งานบริหารทั่วไปเกี่ยว</t>
  </si>
  <si>
    <t>กับการศึกษา</t>
  </si>
  <si>
    <t>งานระดับก่อนวัยเรียน</t>
  </si>
  <si>
    <t>และประถมศึกษา</t>
  </si>
  <si>
    <t>งานศึกษาไม่กำหนด</t>
  </si>
  <si>
    <t>ระดับ</t>
  </si>
  <si>
    <t>กับสังคมสงเคราะห์</t>
  </si>
  <si>
    <t>งานสวัสดิการสังคมและ</t>
  </si>
  <si>
    <t>สังคมสงเคราะห์</t>
  </si>
  <si>
    <t>รายงานรายจ่ายในการดำเนินงานที่จ่ายจากเงินรายรับตามแผนงานสังคมสงเคราะห์</t>
  </si>
  <si>
    <t>รายงานรายจ่ายในการดำเนินงานที่จ่ายจากเงินรายรับตามแผนงานเคหะและชุมชน</t>
  </si>
  <si>
    <t>งานบริหารทั่วไปเกี่ยวกับ</t>
  </si>
  <si>
    <t>เคหะและชุมชน</t>
  </si>
  <si>
    <t>รายงานรายจ่ายในการดำเนินงานที่จ่ายจากเงินรายรับตามแผนงานการศาสนาวัฒนธรรมและนันทนาการ</t>
  </si>
  <si>
    <t>งานกีฬาและนันทนาการ</t>
  </si>
  <si>
    <t>งานศาสนาวัฒนธรรม</t>
  </si>
  <si>
    <t>ท้องถิ่น</t>
  </si>
  <si>
    <t>รายงานรายจ่ายในการดำเนินงานที่จ่ายจากเงินรายรับตามแผนงานการพาณิชย์</t>
  </si>
  <si>
    <t>งานกิจการประปา</t>
  </si>
  <si>
    <t>งบกลาง</t>
  </si>
  <si>
    <t>รายงานรายจ่ายในการดำเนินงานที่จ่ายจากเงินรายรับตามแผนงานงบกลาง</t>
  </si>
  <si>
    <t>รายงานรายจ่ายในการดำเนินงานที่จ่ายจากเงินรายรับตามแผนงานการรักษาความสงบภายใน</t>
  </si>
  <si>
    <t>การรักษาความสงบภายใน</t>
  </si>
  <si>
    <t>รายงานรายจ่ายในการดำเนินงานที่จ่ายจากเงินรายรับตามแผนงานสาธารณสุข</t>
  </si>
  <si>
    <t>และงานสาธารณสุขอื่น</t>
  </si>
  <si>
    <t>งานบริการสาธารณสุข</t>
  </si>
  <si>
    <t>เกี่ยวกับสาธารณสุข</t>
  </si>
  <si>
    <t>ค่าที่ดินและสิ่งก่อสร้าง</t>
  </si>
  <si>
    <t>รายงานรายจ่ายในการดำเนินงานที่จ่ายจากเงินรายรับตามแผนงานอุตสาหกรรมและการโยธา</t>
  </si>
  <si>
    <t>แหล่งเงิน</t>
  </si>
  <si>
    <t>ประมาณการ</t>
  </si>
  <si>
    <t>รายงานรายจ่ายในการดำเนินงานที่จ่ายจากเงินรายรับตามแผนงาน สร้างความเข้มแข็งของชุมชน</t>
  </si>
  <si>
    <t>งานส่งเสริมและสนับสนับ</t>
  </si>
  <si>
    <t>ความเข้มแข็งชุมชน</t>
  </si>
  <si>
    <t>ตั้งแต่วันที่  1 ตุลาคม  2561   ถึงวันที่  31  มีนาคม  2562</t>
  </si>
  <si>
    <t>และการโยธา</t>
  </si>
  <si>
    <t>เกี่ยวกับอุตสาหกรรม</t>
  </si>
  <si>
    <t>สร้างพื้นฐาน</t>
  </si>
  <si>
    <t>งานก่อสร้างโครง</t>
  </si>
  <si>
    <t>เงินอุดหนุนระบุวัตถุประสงค์/</t>
  </si>
  <si>
    <t>เฉพาะกิจ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</si>
</sst>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0"/>
      <name val="Arial"/>
      <family val="2"/>
    </font>
    <font>
      <sz val="16"/>
      <color theme="1"/>
      <name val="TH SarabunIT๙"/>
      <family val="2"/>
    </font>
    <font>
      <b/>
      <sz val="16"/>
      <color theme="1"/>
      <name val="AngsanaUPC"/>
      <family val="1"/>
    </font>
    <font>
      <sz val="16"/>
      <color theme="1"/>
      <name val="AngsanaUPC"/>
      <family val="1"/>
    </font>
    <font>
      <sz val="15"/>
      <color theme="1"/>
      <name val="AngsanaUPC"/>
      <family val="1"/>
    </font>
    <font>
      <b/>
      <sz val="15"/>
      <color theme="1"/>
      <name val="AngsanaUPC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2" fillId="0" borderId="0"/>
    <xf numFmtId="0" fontId="3" fillId="0" borderId="0"/>
  </cellStyleXfs>
  <cellXfs count="92">
    <xf numFmtId="0" fontId="0" fillId="0" borderId="0" xfId="0"/>
    <xf numFmtId="0" fontId="0" fillId="0" borderId="0" xfId="0"/>
    <xf numFmtId="0" fontId="4" fillId="0" borderId="0" xfId="0" applyFont="1"/>
    <xf numFmtId="0" fontId="6" fillId="0" borderId="0" xfId="0" applyFont="1"/>
    <xf numFmtId="0" fontId="6" fillId="0" borderId="7" xfId="0" applyFont="1" applyBorder="1"/>
    <xf numFmtId="0" fontId="6" fillId="0" borderId="8" xfId="0" applyFont="1" applyBorder="1"/>
    <xf numFmtId="0" fontId="6" fillId="0" borderId="2" xfId="0" applyFont="1" applyBorder="1"/>
    <xf numFmtId="0" fontId="6" fillId="0" borderId="4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/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43" fontId="6" fillId="0" borderId="2" xfId="1" applyFont="1" applyBorder="1"/>
    <xf numFmtId="43" fontId="6" fillId="0" borderId="2" xfId="0" applyNumberFormat="1" applyFont="1" applyBorder="1"/>
    <xf numFmtId="43" fontId="6" fillId="0" borderId="3" xfId="1" applyFont="1" applyBorder="1"/>
    <xf numFmtId="0" fontId="6" fillId="0" borderId="10" xfId="0" applyFont="1" applyBorder="1"/>
    <xf numFmtId="0" fontId="6" fillId="0" borderId="12" xfId="0" applyFont="1" applyBorder="1"/>
    <xf numFmtId="43" fontId="5" fillId="0" borderId="12" xfId="0" applyNumberFormat="1" applyFont="1" applyBorder="1"/>
    <xf numFmtId="43" fontId="5" fillId="0" borderId="1" xfId="0" applyNumberFormat="1" applyFont="1" applyBorder="1"/>
    <xf numFmtId="0" fontId="7" fillId="0" borderId="2" xfId="0" applyFont="1" applyBorder="1" applyAlignment="1">
      <alignment horizontal="center"/>
    </xf>
    <xf numFmtId="0" fontId="7" fillId="0" borderId="3" xfId="0" applyFont="1" applyBorder="1"/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43" fontId="7" fillId="0" borderId="3" xfId="1" applyFont="1" applyBorder="1"/>
    <xf numFmtId="0" fontId="7" fillId="0" borderId="2" xfId="0" applyFont="1" applyBorder="1"/>
    <xf numFmtId="0" fontId="7" fillId="0" borderId="4" xfId="0" applyFont="1" applyBorder="1"/>
    <xf numFmtId="0" fontId="7" fillId="0" borderId="10" xfId="0" applyFont="1" applyBorder="1"/>
    <xf numFmtId="0" fontId="7" fillId="0" borderId="12" xfId="0" applyFont="1" applyBorder="1"/>
    <xf numFmtId="43" fontId="8" fillId="0" borderId="12" xfId="0" applyNumberFormat="1" applyFont="1" applyBorder="1"/>
    <xf numFmtId="43" fontId="8" fillId="0" borderId="1" xfId="0" applyNumberFormat="1" applyFont="1" applyBorder="1"/>
    <xf numFmtId="0" fontId="7" fillId="0" borderId="9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10" xfId="0" applyBorder="1"/>
    <xf numFmtId="0" fontId="0" fillId="0" borderId="12" xfId="0" applyBorder="1"/>
    <xf numFmtId="43" fontId="5" fillId="0" borderId="2" xfId="1" applyFont="1" applyBorder="1"/>
    <xf numFmtId="0" fontId="7" fillId="0" borderId="2" xfId="0" applyFont="1" applyBorder="1" applyAlignment="1"/>
    <xf numFmtId="43" fontId="5" fillId="0" borderId="11" xfId="0" applyNumberFormat="1" applyFont="1" applyBorder="1"/>
    <xf numFmtId="0" fontId="5" fillId="0" borderId="0" xfId="0" applyFont="1" applyAlignment="1">
      <alignment horizontal="center"/>
    </xf>
    <xf numFmtId="43" fontId="5" fillId="0" borderId="1" xfId="0" applyNumberFormat="1" applyFont="1" applyBorder="1" applyAlignment="1">
      <alignment horizontal="right"/>
    </xf>
    <xf numFmtId="43" fontId="6" fillId="0" borderId="6" xfId="1" applyFont="1" applyBorder="1"/>
    <xf numFmtId="0" fontId="7" fillId="0" borderId="14" xfId="0" applyFont="1" applyBorder="1" applyAlignment="1">
      <alignment horizontal="center"/>
    </xf>
    <xf numFmtId="43" fontId="5" fillId="0" borderId="1" xfId="1" applyFont="1" applyBorder="1" applyAlignment="1">
      <alignment horizontal="right"/>
    </xf>
    <xf numFmtId="43" fontId="8" fillId="0" borderId="1" xfId="1" applyFont="1" applyBorder="1" applyAlignment="1">
      <alignment horizontal="right"/>
    </xf>
    <xf numFmtId="0" fontId="5" fillId="0" borderId="0" xfId="0" applyFont="1" applyAlignment="1">
      <alignment horizontal="center"/>
    </xf>
    <xf numFmtId="43" fontId="5" fillId="0" borderId="12" xfId="1" applyFont="1" applyBorder="1" applyAlignment="1">
      <alignment horizontal="right"/>
    </xf>
    <xf numFmtId="43" fontId="6" fillId="0" borderId="12" xfId="0" applyNumberFormat="1" applyFont="1" applyBorder="1"/>
    <xf numFmtId="43" fontId="6" fillId="0" borderId="1" xfId="0" applyNumberFormat="1" applyFont="1" applyBorder="1"/>
    <xf numFmtId="43" fontId="5" fillId="0" borderId="9" xfId="1" applyFont="1" applyBorder="1" applyAlignment="1">
      <alignment horizontal="right"/>
    </xf>
    <xf numFmtId="0" fontId="6" fillId="0" borderId="0" xfId="0" applyFont="1" applyBorder="1"/>
    <xf numFmtId="0" fontId="5" fillId="0" borderId="0" xfId="0" applyFont="1" applyBorder="1" applyAlignment="1">
      <alignment horizontal="right"/>
    </xf>
    <xf numFmtId="43" fontId="6" fillId="0" borderId="0" xfId="0" applyNumberFormat="1" applyFont="1" applyBorder="1"/>
    <xf numFmtId="0" fontId="5" fillId="0" borderId="4" xfId="0" applyFont="1" applyBorder="1" applyAlignment="1">
      <alignment horizontal="right"/>
    </xf>
    <xf numFmtId="43" fontId="5" fillId="0" borderId="4" xfId="1" applyFont="1" applyBorder="1" applyAlignment="1">
      <alignment horizontal="right"/>
    </xf>
    <xf numFmtId="0" fontId="6" fillId="0" borderId="15" xfId="0" applyFont="1" applyBorder="1"/>
    <xf numFmtId="43" fontId="6" fillId="0" borderId="15" xfId="1" applyFont="1" applyBorder="1"/>
    <xf numFmtId="43" fontId="5" fillId="0" borderId="16" xfId="1" applyFont="1" applyBorder="1"/>
    <xf numFmtId="0" fontId="6" fillId="0" borderId="17" xfId="0" applyFont="1" applyBorder="1"/>
    <xf numFmtId="43" fontId="6" fillId="0" borderId="17" xfId="1" applyFont="1" applyBorder="1"/>
    <xf numFmtId="0" fontId="5" fillId="0" borderId="0" xfId="0" applyFont="1" applyAlignment="1">
      <alignment horizontal="center"/>
    </xf>
    <xf numFmtId="0" fontId="6" fillId="0" borderId="13" xfId="0" applyFont="1" applyBorder="1"/>
    <xf numFmtId="43" fontId="6" fillId="0" borderId="13" xfId="1" applyFont="1" applyBorder="1"/>
    <xf numFmtId="43" fontId="6" fillId="0" borderId="13" xfId="0" applyNumberFormat="1" applyFont="1" applyBorder="1"/>
    <xf numFmtId="0" fontId="6" fillId="0" borderId="6" xfId="0" applyFont="1" applyBorder="1"/>
    <xf numFmtId="0" fontId="6" fillId="0" borderId="1" xfId="0" applyFont="1" applyBorder="1"/>
    <xf numFmtId="43" fontId="6" fillId="0" borderId="1" xfId="1" applyFont="1" applyBorder="1"/>
    <xf numFmtId="0" fontId="6" fillId="0" borderId="9" xfId="0" applyFont="1" applyBorder="1"/>
    <xf numFmtId="43" fontId="5" fillId="0" borderId="9" xfId="0" applyNumberFormat="1" applyFont="1" applyBorder="1"/>
    <xf numFmtId="43" fontId="5" fillId="0" borderId="4" xfId="0" applyNumberFormat="1" applyFont="1" applyBorder="1"/>
    <xf numFmtId="0" fontId="7" fillId="0" borderId="6" xfId="0" applyFont="1" applyBorder="1"/>
    <xf numFmtId="43" fontId="7" fillId="0" borderId="6" xfId="1" applyFont="1" applyBorder="1"/>
    <xf numFmtId="0" fontId="8" fillId="0" borderId="1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7" fillId="0" borderId="1" xfId="0" applyFont="1" applyBorder="1"/>
    <xf numFmtId="43" fontId="7" fillId="0" borderId="1" xfId="1" applyFont="1" applyBorder="1"/>
    <xf numFmtId="0" fontId="7" fillId="0" borderId="14" xfId="0" applyFont="1" applyBorder="1" applyAlignment="1"/>
    <xf numFmtId="43" fontId="7" fillId="0" borderId="12" xfId="1" applyFont="1" applyBorder="1" applyAlignment="1">
      <alignment horizontal="center"/>
    </xf>
    <xf numFmtId="43" fontId="7" fillId="0" borderId="1" xfId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43" fontId="6" fillId="0" borderId="6" xfId="0" applyNumberFormat="1" applyFont="1" applyBorder="1"/>
    <xf numFmtId="43" fontId="6" fillId="0" borderId="16" xfId="0" applyNumberFormat="1" applyFont="1" applyBorder="1"/>
    <xf numFmtId="43" fontId="6" fillId="0" borderId="17" xfId="0" applyNumberFormat="1" applyFont="1" applyBorder="1"/>
    <xf numFmtId="43" fontId="5" fillId="0" borderId="0" xfId="1" applyFont="1" applyBorder="1" applyAlignment="1">
      <alignment horizontal="right"/>
    </xf>
    <xf numFmtId="43" fontId="5" fillId="0" borderId="0" xfId="0" applyNumberFormat="1" applyFont="1" applyBorder="1"/>
    <xf numFmtId="43" fontId="6" fillId="0" borderId="4" xfId="1" applyFont="1" applyBorder="1"/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Comma" xfId="1" builtinId="3"/>
    <cellStyle name="Comma 2" xfId="3"/>
    <cellStyle name="Normal" xfId="0" builtinId="0"/>
    <cellStyle name="Normal 2" xfId="2"/>
    <cellStyle name="Normal 3" xfId="7"/>
    <cellStyle name="ปกติ 2" xfId="4"/>
    <cellStyle name="ปกติ 3" xfId="5"/>
    <cellStyle name="ปกติ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activeCell="I12" sqref="I12"/>
    </sheetView>
  </sheetViews>
  <sheetFormatPr defaultRowHeight="14.25" x14ac:dyDescent="0.2"/>
  <cols>
    <col min="1" max="1" width="11.125" customWidth="1"/>
    <col min="2" max="2" width="17.875" customWidth="1"/>
    <col min="3" max="3" width="13.625" customWidth="1"/>
    <col min="4" max="4" width="12.75" style="1" customWidth="1"/>
    <col min="5" max="5" width="13.625" customWidth="1"/>
    <col min="6" max="6" width="14.125" customWidth="1"/>
    <col min="7" max="7" width="11.875" customWidth="1"/>
  </cols>
  <sheetData>
    <row r="1" spans="1:12" ht="23.25" x14ac:dyDescent="0.5">
      <c r="A1" s="91" t="s">
        <v>20</v>
      </c>
      <c r="B1" s="91"/>
      <c r="C1" s="91"/>
      <c r="D1" s="91"/>
      <c r="E1" s="91"/>
      <c r="F1" s="91"/>
      <c r="G1" s="91"/>
    </row>
    <row r="2" spans="1:12" ht="23.25" x14ac:dyDescent="0.5">
      <c r="A2" s="91" t="s">
        <v>0</v>
      </c>
      <c r="B2" s="91"/>
      <c r="C2" s="91"/>
      <c r="D2" s="91"/>
      <c r="E2" s="91"/>
      <c r="F2" s="91"/>
      <c r="G2" s="91"/>
    </row>
    <row r="3" spans="1:12" ht="23.25" x14ac:dyDescent="0.5">
      <c r="A3" s="91" t="s">
        <v>58</v>
      </c>
      <c r="B3" s="91"/>
      <c r="C3" s="91"/>
      <c r="D3" s="91"/>
      <c r="E3" s="91"/>
      <c r="F3" s="91"/>
      <c r="G3" s="91"/>
    </row>
    <row r="4" spans="1:12" ht="23.25" x14ac:dyDescent="0.5">
      <c r="A4" s="3"/>
      <c r="B4" s="3"/>
      <c r="C4" s="3"/>
      <c r="D4" s="3"/>
      <c r="E4" s="3"/>
      <c r="F4" s="3"/>
      <c r="G4" s="3"/>
    </row>
    <row r="5" spans="1:12" ht="23.25" x14ac:dyDescent="0.5">
      <c r="A5" s="8" t="s">
        <v>1</v>
      </c>
      <c r="B5" s="8" t="s">
        <v>2</v>
      </c>
      <c r="C5" s="8" t="s">
        <v>3</v>
      </c>
      <c r="D5" s="8" t="s">
        <v>54</v>
      </c>
      <c r="E5" s="80" t="s">
        <v>5</v>
      </c>
      <c r="F5" s="8" t="s">
        <v>6</v>
      </c>
      <c r="G5" s="8" t="s">
        <v>4</v>
      </c>
    </row>
    <row r="6" spans="1:12" ht="23.25" x14ac:dyDescent="0.5">
      <c r="A6" s="9"/>
      <c r="B6" s="7"/>
      <c r="C6" s="7"/>
      <c r="D6" s="7"/>
      <c r="E6" s="79"/>
      <c r="F6" s="81"/>
      <c r="G6" s="7"/>
    </row>
    <row r="7" spans="1:12" s="1" customFormat="1" ht="23.25" x14ac:dyDescent="0.5">
      <c r="A7" s="6" t="s">
        <v>7</v>
      </c>
      <c r="B7" s="61" t="s">
        <v>21</v>
      </c>
      <c r="C7" s="61" t="s">
        <v>8</v>
      </c>
      <c r="D7" s="62">
        <v>1707280</v>
      </c>
      <c r="E7" s="62">
        <v>853560</v>
      </c>
      <c r="F7" s="12">
        <v>0</v>
      </c>
      <c r="G7" s="13">
        <f>SUM(E7:F7)</f>
        <v>853560</v>
      </c>
    </row>
    <row r="8" spans="1:12" ht="23.25" x14ac:dyDescent="0.5">
      <c r="A8" s="7"/>
      <c r="B8" s="64" t="s">
        <v>22</v>
      </c>
      <c r="C8" s="64" t="s">
        <v>8</v>
      </c>
      <c r="D8" s="41">
        <v>4825620</v>
      </c>
      <c r="E8" s="41">
        <v>1404660</v>
      </c>
      <c r="F8" s="41">
        <v>657630</v>
      </c>
      <c r="G8" s="82">
        <f t="shared" ref="G8:G14" si="0">SUM(E8:F8)</f>
        <v>2062290</v>
      </c>
    </row>
    <row r="9" spans="1:12" ht="23.25" x14ac:dyDescent="0.5">
      <c r="A9" s="9"/>
      <c r="B9" s="61" t="s">
        <v>10</v>
      </c>
      <c r="C9" s="61" t="s">
        <v>8</v>
      </c>
      <c r="D9" s="62">
        <v>758280</v>
      </c>
      <c r="E9" s="62">
        <v>158400</v>
      </c>
      <c r="F9" s="62">
        <v>40000</v>
      </c>
      <c r="G9" s="13">
        <f t="shared" si="0"/>
        <v>198400</v>
      </c>
    </row>
    <row r="10" spans="1:12" ht="23.25" x14ac:dyDescent="0.5">
      <c r="A10" s="9" t="s">
        <v>9</v>
      </c>
      <c r="B10" s="58" t="s">
        <v>11</v>
      </c>
      <c r="C10" s="58" t="s">
        <v>8</v>
      </c>
      <c r="D10" s="59">
        <v>1226000</v>
      </c>
      <c r="E10" s="59">
        <v>198668</v>
      </c>
      <c r="F10" s="59">
        <v>107882</v>
      </c>
      <c r="G10" s="84">
        <f t="shared" si="0"/>
        <v>306550</v>
      </c>
    </row>
    <row r="11" spans="1:12" ht="23.25" x14ac:dyDescent="0.5">
      <c r="A11" s="9"/>
      <c r="B11" s="58" t="s">
        <v>12</v>
      </c>
      <c r="C11" s="58" t="s">
        <v>8</v>
      </c>
      <c r="D11" s="59">
        <v>425000</v>
      </c>
      <c r="E11" s="59">
        <v>99713</v>
      </c>
      <c r="F11" s="59">
        <v>59646</v>
      </c>
      <c r="G11" s="84">
        <f t="shared" si="0"/>
        <v>159359</v>
      </c>
    </row>
    <row r="12" spans="1:12" ht="23.25" x14ac:dyDescent="0.5">
      <c r="A12" s="9"/>
      <c r="B12" s="9" t="s">
        <v>13</v>
      </c>
      <c r="C12" s="9" t="s">
        <v>8</v>
      </c>
      <c r="D12" s="14">
        <v>255000</v>
      </c>
      <c r="E12" s="14">
        <v>87313.68</v>
      </c>
      <c r="F12" s="14">
        <v>3212</v>
      </c>
      <c r="G12" s="83">
        <f t="shared" si="0"/>
        <v>90525.68</v>
      </c>
    </row>
    <row r="13" spans="1:12" ht="23.25" x14ac:dyDescent="0.5">
      <c r="A13" s="6" t="s">
        <v>14</v>
      </c>
      <c r="B13" s="6" t="s">
        <v>15</v>
      </c>
      <c r="C13" s="6" t="s">
        <v>8</v>
      </c>
      <c r="D13" s="12">
        <v>1038500</v>
      </c>
      <c r="E13" s="36">
        <v>57000</v>
      </c>
      <c r="F13" s="36">
        <v>0</v>
      </c>
      <c r="G13" s="63">
        <f t="shared" si="0"/>
        <v>57000</v>
      </c>
    </row>
    <row r="14" spans="1:12" ht="23.25" x14ac:dyDescent="0.5">
      <c r="A14" s="65" t="s">
        <v>16</v>
      </c>
      <c r="B14" s="65" t="s">
        <v>17</v>
      </c>
      <c r="C14" s="65" t="s">
        <v>8</v>
      </c>
      <c r="D14" s="66">
        <v>25000</v>
      </c>
      <c r="E14" s="66">
        <v>0</v>
      </c>
      <c r="F14" s="66">
        <v>0</v>
      </c>
      <c r="G14" s="63">
        <f t="shared" si="0"/>
        <v>0</v>
      </c>
    </row>
    <row r="15" spans="1:12" ht="23.25" x14ac:dyDescent="0.5">
      <c r="A15" s="5"/>
      <c r="B15" s="67"/>
      <c r="C15" s="53" t="s">
        <v>4</v>
      </c>
      <c r="D15" s="54">
        <f>SUM(D7:D14)</f>
        <v>10260680</v>
      </c>
      <c r="E15" s="68">
        <f>SUM(E7:E14)</f>
        <v>2859314.68</v>
      </c>
      <c r="F15" s="69">
        <f>SUM(F7:F14)</f>
        <v>868370</v>
      </c>
      <c r="G15" s="69">
        <f>SUM(G7:G14)</f>
        <v>3727684.68</v>
      </c>
    </row>
    <row r="16" spans="1:12" ht="20.25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20.25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20.25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20.25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20.25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20.25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20.25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</sheetData>
  <mergeCells count="3">
    <mergeCell ref="A1:G1"/>
    <mergeCell ref="A2:G2"/>
    <mergeCell ref="A3:G3"/>
  </mergeCells>
  <pageMargins left="0.19685039370078741" right="0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49" workbookViewId="0">
      <selection activeCell="E42" sqref="E42"/>
    </sheetView>
  </sheetViews>
  <sheetFormatPr defaultRowHeight="14.25" x14ac:dyDescent="0.2"/>
  <cols>
    <col min="1" max="1" width="11" customWidth="1"/>
    <col min="2" max="2" width="17.125" customWidth="1"/>
    <col min="3" max="3" width="13.125" customWidth="1"/>
    <col min="4" max="4" width="12.375" style="1" customWidth="1"/>
    <col min="5" max="5" width="15" style="1" customWidth="1"/>
    <col min="6" max="6" width="12.75" customWidth="1"/>
    <col min="7" max="7" width="12.375" customWidth="1"/>
  </cols>
  <sheetData>
    <row r="1" spans="1:7" ht="23.25" x14ac:dyDescent="0.5">
      <c r="A1" s="91" t="s">
        <v>20</v>
      </c>
      <c r="B1" s="91"/>
      <c r="C1" s="91"/>
      <c r="D1" s="91"/>
      <c r="E1" s="91"/>
      <c r="F1" s="91"/>
      <c r="G1" s="91"/>
    </row>
    <row r="2" spans="1:7" ht="23.25" x14ac:dyDescent="0.5">
      <c r="A2" s="91" t="s">
        <v>52</v>
      </c>
      <c r="B2" s="91"/>
      <c r="C2" s="91"/>
      <c r="D2" s="91"/>
      <c r="E2" s="91"/>
      <c r="F2" s="91"/>
      <c r="G2" s="91"/>
    </row>
    <row r="3" spans="1:7" ht="23.25" x14ac:dyDescent="0.5">
      <c r="A3" s="91" t="s">
        <v>58</v>
      </c>
      <c r="B3" s="91"/>
      <c r="C3" s="91"/>
      <c r="D3" s="91"/>
      <c r="E3" s="91"/>
      <c r="F3" s="91"/>
      <c r="G3" s="91"/>
    </row>
    <row r="4" spans="1:7" ht="23.25" x14ac:dyDescent="0.5">
      <c r="A4" s="11"/>
      <c r="B4" s="11"/>
      <c r="C4" s="11"/>
      <c r="D4" s="45"/>
      <c r="E4" s="60"/>
      <c r="F4" s="11"/>
      <c r="G4" s="11"/>
    </row>
    <row r="5" spans="1:7" ht="21.75" x14ac:dyDescent="0.45">
      <c r="A5" s="19"/>
      <c r="B5" s="19"/>
      <c r="C5" s="19"/>
      <c r="D5" s="42"/>
      <c r="E5" s="42" t="s">
        <v>5</v>
      </c>
      <c r="F5" s="76" t="s">
        <v>62</v>
      </c>
      <c r="G5" s="37"/>
    </row>
    <row r="6" spans="1:7" ht="21.75" x14ac:dyDescent="0.45">
      <c r="A6" s="22" t="s">
        <v>1</v>
      </c>
      <c r="B6" s="22" t="s">
        <v>2</v>
      </c>
      <c r="C6" s="22" t="s">
        <v>3</v>
      </c>
      <c r="D6" s="21" t="s">
        <v>54</v>
      </c>
      <c r="E6" s="21" t="s">
        <v>60</v>
      </c>
      <c r="F6" s="22" t="s">
        <v>61</v>
      </c>
      <c r="G6" s="22" t="s">
        <v>4</v>
      </c>
    </row>
    <row r="7" spans="1:7" ht="21.75" x14ac:dyDescent="0.45">
      <c r="A7" s="25"/>
      <c r="B7" s="25"/>
      <c r="C7" s="25"/>
      <c r="D7" s="25"/>
      <c r="E7" s="31" t="s">
        <v>59</v>
      </c>
      <c r="F7" s="30"/>
      <c r="G7" s="31"/>
    </row>
    <row r="8" spans="1:7" ht="23.25" x14ac:dyDescent="0.5">
      <c r="A8" s="65" t="s">
        <v>9</v>
      </c>
      <c r="B8" s="65" t="s">
        <v>11</v>
      </c>
      <c r="C8" s="10" t="s">
        <v>8</v>
      </c>
      <c r="D8" s="75">
        <v>120000</v>
      </c>
      <c r="E8" s="75">
        <v>54900</v>
      </c>
      <c r="F8" s="77">
        <v>0</v>
      </c>
      <c r="G8" s="78">
        <f>SUM(E8:F8)</f>
        <v>54900</v>
      </c>
    </row>
    <row r="9" spans="1:7" ht="23.25" x14ac:dyDescent="0.5">
      <c r="A9" s="9" t="s">
        <v>14</v>
      </c>
      <c r="B9" s="9" t="s">
        <v>51</v>
      </c>
      <c r="C9" s="10" t="s">
        <v>8</v>
      </c>
      <c r="D9" s="66">
        <v>2917000</v>
      </c>
      <c r="E9" s="66">
        <v>0</v>
      </c>
      <c r="F9" s="14">
        <v>0</v>
      </c>
      <c r="G9" s="14">
        <f>SUM(F9:F9)</f>
        <v>0</v>
      </c>
    </row>
    <row r="10" spans="1:7" ht="23.25" x14ac:dyDescent="0.5">
      <c r="A10" s="34"/>
      <c r="B10" s="35"/>
      <c r="C10" s="53" t="s">
        <v>4</v>
      </c>
      <c r="D10" s="43">
        <f>SUM(D8:D9)</f>
        <v>3037000</v>
      </c>
      <c r="E10" s="49">
        <f>SUM(E8:E9)</f>
        <v>54900</v>
      </c>
      <c r="F10" s="18">
        <f>SUM(F8:F9)</f>
        <v>0</v>
      </c>
      <c r="G10" s="18">
        <f>SUM(G8:G9)</f>
        <v>54900</v>
      </c>
    </row>
    <row r="11" spans="1:7" x14ac:dyDescent="0.2">
      <c r="A11" s="1"/>
      <c r="B11" s="1"/>
      <c r="C11" s="1"/>
      <c r="F11" s="1"/>
      <c r="G11" s="1"/>
    </row>
  </sheetData>
  <mergeCells count="3">
    <mergeCell ref="A1:G1"/>
    <mergeCell ref="A2:G2"/>
    <mergeCell ref="A3:G3"/>
  </mergeCells>
  <pageMargins left="0.19685039370078741" right="0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16" workbookViewId="0">
      <selection activeCell="E26" sqref="E26"/>
    </sheetView>
  </sheetViews>
  <sheetFormatPr defaultRowHeight="14.25" x14ac:dyDescent="0.2"/>
  <cols>
    <col min="1" max="1" width="13" customWidth="1"/>
    <col min="2" max="2" width="17.125" customWidth="1"/>
    <col min="3" max="4" width="15" customWidth="1"/>
    <col min="5" max="5" width="18.75" customWidth="1"/>
    <col min="6" max="6" width="15.625" customWidth="1"/>
  </cols>
  <sheetData>
    <row r="1" spans="1:6" ht="23.25" x14ac:dyDescent="0.5">
      <c r="A1" s="91" t="s">
        <v>20</v>
      </c>
      <c r="B1" s="91"/>
      <c r="C1" s="91"/>
      <c r="D1" s="91"/>
      <c r="E1" s="91"/>
      <c r="F1" s="91"/>
    </row>
    <row r="2" spans="1:6" ht="23.25" x14ac:dyDescent="0.5">
      <c r="A2" s="91" t="s">
        <v>55</v>
      </c>
      <c r="B2" s="91"/>
      <c r="C2" s="91"/>
      <c r="D2" s="91"/>
      <c r="E2" s="91"/>
      <c r="F2" s="91"/>
    </row>
    <row r="3" spans="1:6" ht="23.25" x14ac:dyDescent="0.5">
      <c r="A3" s="91" t="s">
        <v>58</v>
      </c>
      <c r="B3" s="91"/>
      <c r="C3" s="91"/>
      <c r="D3" s="91"/>
      <c r="E3" s="91"/>
      <c r="F3" s="91"/>
    </row>
    <row r="4" spans="1:6" ht="23.25" x14ac:dyDescent="0.5">
      <c r="A4" s="45"/>
      <c r="B4" s="45"/>
      <c r="C4" s="45"/>
      <c r="D4" s="45"/>
      <c r="E4" s="45"/>
      <c r="F4" s="45"/>
    </row>
    <row r="5" spans="1:6" ht="21.75" x14ac:dyDescent="0.45">
      <c r="A5" s="19" t="s">
        <v>1</v>
      </c>
      <c r="B5" s="19" t="s">
        <v>2</v>
      </c>
      <c r="C5" s="19" t="s">
        <v>3</v>
      </c>
      <c r="D5" s="42" t="s">
        <v>54</v>
      </c>
      <c r="E5" s="42" t="s">
        <v>56</v>
      </c>
      <c r="F5" s="19" t="s">
        <v>4</v>
      </c>
    </row>
    <row r="6" spans="1:6" ht="21.75" x14ac:dyDescent="0.45">
      <c r="A6" s="31"/>
      <c r="B6" s="31"/>
      <c r="C6" s="31"/>
      <c r="D6" s="31"/>
      <c r="E6" s="30" t="s">
        <v>57</v>
      </c>
      <c r="F6" s="31"/>
    </row>
    <row r="7" spans="1:6" ht="23.25" x14ac:dyDescent="0.5">
      <c r="A7" s="9" t="s">
        <v>9</v>
      </c>
      <c r="B7" s="6" t="s">
        <v>11</v>
      </c>
      <c r="C7" s="6" t="s">
        <v>8</v>
      </c>
      <c r="D7" s="14">
        <v>100000</v>
      </c>
      <c r="E7" s="14">
        <v>0</v>
      </c>
      <c r="F7" s="14">
        <f>SUM(E7:E7)</f>
        <v>0</v>
      </c>
    </row>
    <row r="8" spans="1:6" ht="23.25" x14ac:dyDescent="0.5">
      <c r="A8" s="88" t="s">
        <v>4</v>
      </c>
      <c r="B8" s="89"/>
      <c r="C8" s="90"/>
      <c r="D8" s="47">
        <f>SUM(D7:D7)</f>
        <v>100000</v>
      </c>
      <c r="E8" s="48">
        <f>SUM(E7:E7)</f>
        <v>0</v>
      </c>
      <c r="F8" s="48">
        <f>SUM(F7:F7)</f>
        <v>0</v>
      </c>
    </row>
    <row r="9" spans="1:6" s="1" customFormat="1" ht="23.25" x14ac:dyDescent="0.5">
      <c r="A9" s="50"/>
      <c r="B9" s="50"/>
      <c r="C9" s="51"/>
      <c r="D9" s="52"/>
      <c r="E9" s="52"/>
      <c r="F9" s="52"/>
    </row>
    <row r="10" spans="1:6" s="1" customFormat="1" ht="23.25" x14ac:dyDescent="0.5">
      <c r="A10" s="50"/>
      <c r="B10" s="50"/>
      <c r="C10" s="51"/>
      <c r="D10" s="52"/>
      <c r="E10" s="52"/>
      <c r="F10" s="52"/>
    </row>
    <row r="11" spans="1:6" s="1" customFormat="1" ht="23.25" x14ac:dyDescent="0.5">
      <c r="A11" s="50"/>
      <c r="B11" s="50"/>
      <c r="C11" s="51"/>
      <c r="D11" s="52"/>
      <c r="E11" s="52"/>
      <c r="F11" s="52"/>
    </row>
    <row r="12" spans="1:6" s="1" customFormat="1" ht="23.25" x14ac:dyDescent="0.5">
      <c r="A12" s="50"/>
      <c r="B12" s="50"/>
      <c r="C12" s="51"/>
      <c r="D12" s="52"/>
      <c r="E12" s="52"/>
      <c r="F12" s="52"/>
    </row>
    <row r="13" spans="1:6" s="1" customFormat="1" ht="23.25" x14ac:dyDescent="0.5">
      <c r="A13" s="50"/>
      <c r="B13" s="50"/>
      <c r="C13" s="51"/>
      <c r="D13" s="52"/>
      <c r="E13" s="52"/>
      <c r="F13" s="52"/>
    </row>
    <row r="14" spans="1:6" s="1" customFormat="1" ht="23.25" x14ac:dyDescent="0.5">
      <c r="A14" s="50"/>
      <c r="B14" s="50"/>
      <c r="C14" s="51"/>
      <c r="D14" s="52"/>
      <c r="E14" s="52"/>
      <c r="F14" s="52"/>
    </row>
    <row r="15" spans="1:6" s="1" customFormat="1" ht="23.25" x14ac:dyDescent="0.5">
      <c r="A15" s="50"/>
      <c r="B15" s="50"/>
      <c r="C15" s="51"/>
      <c r="D15" s="52"/>
      <c r="E15" s="52"/>
      <c r="F15" s="52"/>
    </row>
    <row r="16" spans="1:6" s="1" customFormat="1" ht="23.25" x14ac:dyDescent="0.5">
      <c r="A16" s="50"/>
      <c r="B16" s="50"/>
      <c r="C16" s="51"/>
      <c r="D16" s="52"/>
      <c r="E16" s="52"/>
      <c r="F16" s="52"/>
    </row>
    <row r="17" spans="1:6" s="1" customFormat="1" ht="23.25" x14ac:dyDescent="0.5">
      <c r="A17" s="50"/>
      <c r="B17" s="50"/>
      <c r="C17" s="51"/>
      <c r="D17" s="52"/>
      <c r="E17" s="52"/>
      <c r="F17" s="52"/>
    </row>
    <row r="18" spans="1:6" s="1" customFormat="1" ht="23.25" x14ac:dyDescent="0.5">
      <c r="A18" s="50"/>
      <c r="B18" s="50"/>
      <c r="C18" s="51"/>
      <c r="D18" s="52"/>
      <c r="E18" s="52"/>
      <c r="F18" s="52"/>
    </row>
  </sheetData>
  <mergeCells count="4">
    <mergeCell ref="A1:F1"/>
    <mergeCell ref="A2:F2"/>
    <mergeCell ref="A3:F3"/>
    <mergeCell ref="A8:C8"/>
  </mergeCells>
  <pageMargins left="0.19685039370078741" right="0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11" sqref="P11"/>
    </sheetView>
  </sheetViews>
  <sheetFormatPr defaultRowHeight="14.2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opLeftCell="A7" workbookViewId="0">
      <selection activeCell="E11" sqref="E11"/>
    </sheetView>
  </sheetViews>
  <sheetFormatPr defaultRowHeight="14.25" x14ac:dyDescent="0.2"/>
  <cols>
    <col min="1" max="1" width="14.625" customWidth="1"/>
    <col min="2" max="2" width="18.5" customWidth="1"/>
    <col min="3" max="3" width="17.125" customWidth="1"/>
    <col min="4" max="4" width="15.25" style="1" customWidth="1"/>
    <col min="5" max="5" width="18.625" customWidth="1"/>
    <col min="6" max="6" width="18.125" customWidth="1"/>
    <col min="7" max="7" width="16.25" customWidth="1"/>
    <col min="8" max="8" width="14.625" customWidth="1"/>
  </cols>
  <sheetData>
    <row r="1" spans="1:8" ht="23.25" x14ac:dyDescent="0.5">
      <c r="A1" s="91" t="s">
        <v>20</v>
      </c>
      <c r="B1" s="91"/>
      <c r="C1" s="91"/>
      <c r="D1" s="91"/>
      <c r="E1" s="91"/>
      <c r="F1" s="91"/>
      <c r="G1" s="91"/>
      <c r="H1" s="91"/>
    </row>
    <row r="2" spans="1:8" ht="23.25" x14ac:dyDescent="0.5">
      <c r="A2" s="91" t="s">
        <v>23</v>
      </c>
      <c r="B2" s="91"/>
      <c r="C2" s="91"/>
      <c r="D2" s="91"/>
      <c r="E2" s="91"/>
      <c r="F2" s="91"/>
      <c r="G2" s="91"/>
      <c r="H2" s="91"/>
    </row>
    <row r="3" spans="1:8" ht="23.25" x14ac:dyDescent="0.5">
      <c r="A3" s="91" t="s">
        <v>58</v>
      </c>
      <c r="B3" s="91"/>
      <c r="C3" s="91"/>
      <c r="D3" s="91"/>
      <c r="E3" s="91"/>
      <c r="F3" s="91"/>
      <c r="G3" s="91"/>
      <c r="H3" s="91"/>
    </row>
    <row r="4" spans="1:8" ht="19.5" customHeight="1" x14ac:dyDescent="0.5">
      <c r="A4" s="3"/>
      <c r="B4" s="3"/>
      <c r="C4" s="3"/>
      <c r="D4" s="3"/>
      <c r="E4" s="3"/>
      <c r="F4" s="3"/>
      <c r="G4" s="3"/>
      <c r="H4" s="3"/>
    </row>
    <row r="5" spans="1:8" ht="21.75" x14ac:dyDescent="0.45">
      <c r="A5" s="19" t="s">
        <v>1</v>
      </c>
      <c r="B5" s="19" t="s">
        <v>2</v>
      </c>
      <c r="C5" s="19" t="s">
        <v>3</v>
      </c>
      <c r="D5" s="42" t="s">
        <v>54</v>
      </c>
      <c r="E5" s="42" t="s">
        <v>24</v>
      </c>
      <c r="F5" s="19" t="s">
        <v>26</v>
      </c>
      <c r="G5" s="19" t="s">
        <v>28</v>
      </c>
      <c r="H5" s="19" t="s">
        <v>4</v>
      </c>
    </row>
    <row r="6" spans="1:8" ht="21.75" x14ac:dyDescent="0.45">
      <c r="A6" s="25"/>
      <c r="B6" s="25"/>
      <c r="C6" s="25"/>
      <c r="D6" s="25"/>
      <c r="E6" s="30" t="s">
        <v>25</v>
      </c>
      <c r="F6" s="31" t="s">
        <v>27</v>
      </c>
      <c r="G6" s="31" t="s">
        <v>29</v>
      </c>
      <c r="H6" s="25"/>
    </row>
    <row r="7" spans="1:8" ht="21.75" x14ac:dyDescent="0.45">
      <c r="A7" s="20" t="s">
        <v>9</v>
      </c>
      <c r="B7" s="24" t="s">
        <v>11</v>
      </c>
      <c r="C7" s="24" t="s">
        <v>8</v>
      </c>
      <c r="D7" s="23">
        <v>60000</v>
      </c>
      <c r="E7" s="23">
        <v>0</v>
      </c>
      <c r="F7" s="23">
        <v>0</v>
      </c>
      <c r="G7" s="23">
        <v>33252</v>
      </c>
      <c r="H7" s="23">
        <f>SUM(E7:G7)</f>
        <v>33252</v>
      </c>
    </row>
    <row r="8" spans="1:8" ht="21" customHeight="1" x14ac:dyDescent="0.45">
      <c r="A8" s="20"/>
      <c r="B8" s="70" t="s">
        <v>12</v>
      </c>
      <c r="C8" s="70" t="s">
        <v>8</v>
      </c>
      <c r="D8" s="71">
        <v>448400</v>
      </c>
      <c r="E8" s="71">
        <v>0</v>
      </c>
      <c r="F8" s="71">
        <v>0</v>
      </c>
      <c r="G8" s="71">
        <v>0</v>
      </c>
      <c r="H8" s="71">
        <f>SUM(E8:G8)</f>
        <v>0</v>
      </c>
    </row>
    <row r="9" spans="1:8" ht="21.75" x14ac:dyDescent="0.45">
      <c r="A9" s="24" t="s">
        <v>18</v>
      </c>
      <c r="B9" s="20" t="s">
        <v>19</v>
      </c>
      <c r="C9" s="20" t="s">
        <v>8</v>
      </c>
      <c r="D9" s="23">
        <v>1135200</v>
      </c>
      <c r="E9" s="23">
        <v>0</v>
      </c>
      <c r="F9" s="23">
        <v>459000</v>
      </c>
      <c r="G9" s="23">
        <v>0</v>
      </c>
      <c r="H9" s="23">
        <f>SUM(E9:G9)</f>
        <v>459000</v>
      </c>
    </row>
    <row r="10" spans="1:8" ht="21.75" x14ac:dyDescent="0.45">
      <c r="A10" s="26"/>
      <c r="B10" s="27"/>
      <c r="C10" s="72" t="s">
        <v>4</v>
      </c>
      <c r="D10" s="44">
        <f>SUM(D7:D9)</f>
        <v>1643600</v>
      </c>
      <c r="E10" s="28">
        <f>SUM(E7:E9)</f>
        <v>0</v>
      </c>
      <c r="F10" s="29">
        <f>SUM(F7:F9)</f>
        <v>459000</v>
      </c>
      <c r="G10" s="29">
        <f>SUM(G7:G9)</f>
        <v>33252</v>
      </c>
      <c r="H10" s="29">
        <f>SUM(H7:H9)</f>
        <v>492252</v>
      </c>
    </row>
  </sheetData>
  <mergeCells count="3">
    <mergeCell ref="A1:H1"/>
    <mergeCell ref="A2:H2"/>
    <mergeCell ref="A3:H3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8" workbookViewId="0">
      <selection activeCell="D15" sqref="D15"/>
    </sheetView>
  </sheetViews>
  <sheetFormatPr defaultRowHeight="14.25" x14ac:dyDescent="0.2"/>
  <cols>
    <col min="1" max="1" width="14.375" customWidth="1"/>
    <col min="2" max="2" width="21.25" customWidth="1"/>
    <col min="3" max="3" width="19.875" customWidth="1"/>
    <col min="4" max="4" width="17.875" style="1" customWidth="1"/>
    <col min="5" max="7" width="18.625" customWidth="1"/>
  </cols>
  <sheetData>
    <row r="1" spans="1:7" ht="21" customHeight="1" x14ac:dyDescent="0.5">
      <c r="A1" s="91" t="s">
        <v>20</v>
      </c>
      <c r="B1" s="91"/>
      <c r="C1" s="91"/>
      <c r="D1" s="91"/>
      <c r="E1" s="91"/>
      <c r="F1" s="91"/>
      <c r="G1" s="91"/>
    </row>
    <row r="2" spans="1:7" ht="21.75" customHeight="1" x14ac:dyDescent="0.5">
      <c r="A2" s="91" t="s">
        <v>33</v>
      </c>
      <c r="B2" s="91"/>
      <c r="C2" s="91"/>
      <c r="D2" s="91"/>
      <c r="E2" s="91"/>
      <c r="F2" s="91"/>
      <c r="G2" s="91"/>
    </row>
    <row r="3" spans="1:7" ht="23.25" x14ac:dyDescent="0.5">
      <c r="A3" s="91" t="s">
        <v>58</v>
      </c>
      <c r="B3" s="91"/>
      <c r="C3" s="91"/>
      <c r="D3" s="91"/>
      <c r="E3" s="91"/>
      <c r="F3" s="91"/>
      <c r="G3" s="91"/>
    </row>
    <row r="4" spans="1:7" ht="17.25" customHeight="1" x14ac:dyDescent="0.5">
      <c r="A4" s="11"/>
      <c r="B4" s="11"/>
      <c r="C4" s="11"/>
      <c r="D4" s="39"/>
      <c r="E4" s="11"/>
      <c r="F4" s="11"/>
      <c r="G4" s="11"/>
    </row>
    <row r="5" spans="1:7" ht="21.75" x14ac:dyDescent="0.45">
      <c r="A5" s="19" t="s">
        <v>1</v>
      </c>
      <c r="B5" s="19" t="s">
        <v>2</v>
      </c>
      <c r="C5" s="19" t="s">
        <v>3</v>
      </c>
      <c r="D5" s="42" t="s">
        <v>54</v>
      </c>
      <c r="E5" s="42" t="s">
        <v>24</v>
      </c>
      <c r="F5" s="19" t="s">
        <v>31</v>
      </c>
      <c r="G5" s="19" t="s">
        <v>4</v>
      </c>
    </row>
    <row r="6" spans="1:7" ht="21.75" x14ac:dyDescent="0.45">
      <c r="A6" s="25"/>
      <c r="B6" s="25"/>
      <c r="C6" s="25"/>
      <c r="D6" s="25"/>
      <c r="E6" s="30" t="s">
        <v>30</v>
      </c>
      <c r="F6" s="31" t="s">
        <v>32</v>
      </c>
      <c r="G6" s="31"/>
    </row>
    <row r="7" spans="1:7" ht="23.25" x14ac:dyDescent="0.5">
      <c r="A7" s="74" t="s">
        <v>7</v>
      </c>
      <c r="B7" s="65" t="s">
        <v>22</v>
      </c>
      <c r="C7" s="65" t="s">
        <v>8</v>
      </c>
      <c r="D7" s="66">
        <v>813300</v>
      </c>
      <c r="E7" s="66">
        <v>391590</v>
      </c>
      <c r="F7" s="66">
        <v>0</v>
      </c>
      <c r="G7" s="48">
        <f>E7+F7</f>
        <v>391590</v>
      </c>
    </row>
    <row r="8" spans="1:7" ht="21" customHeight="1" x14ac:dyDescent="0.5">
      <c r="A8" s="9"/>
      <c r="B8" s="61" t="s">
        <v>10</v>
      </c>
      <c r="C8" s="61" t="s">
        <v>8</v>
      </c>
      <c r="D8" s="62">
        <v>106910</v>
      </c>
      <c r="E8" s="62">
        <v>20100</v>
      </c>
      <c r="F8" s="62">
        <v>0</v>
      </c>
      <c r="G8" s="62">
        <f>SUM(E8:F8)</f>
        <v>20100</v>
      </c>
    </row>
    <row r="9" spans="1:7" ht="23.25" x14ac:dyDescent="0.5">
      <c r="A9" s="9" t="s">
        <v>9</v>
      </c>
      <c r="B9" s="58" t="s">
        <v>11</v>
      </c>
      <c r="C9" s="58" t="s">
        <v>8</v>
      </c>
      <c r="D9" s="59">
        <v>152000</v>
      </c>
      <c r="E9" s="59">
        <v>6480</v>
      </c>
      <c r="F9" s="59">
        <v>0</v>
      </c>
      <c r="G9" s="59">
        <f>SUM(E9:F9)</f>
        <v>6480</v>
      </c>
    </row>
    <row r="10" spans="1:7" ht="21.75" customHeight="1" x14ac:dyDescent="0.5">
      <c r="A10" s="9"/>
      <c r="B10" s="64" t="s">
        <v>12</v>
      </c>
      <c r="C10" s="64" t="s">
        <v>8</v>
      </c>
      <c r="D10" s="41">
        <v>35000</v>
      </c>
      <c r="E10" s="41">
        <v>28384</v>
      </c>
      <c r="F10" s="41">
        <v>0</v>
      </c>
      <c r="G10" s="41">
        <f>SUM(E10:F10)</f>
        <v>28384</v>
      </c>
    </row>
    <row r="11" spans="1:7" ht="23.25" x14ac:dyDescent="0.5">
      <c r="A11" s="4" t="s">
        <v>14</v>
      </c>
      <c r="B11" s="9" t="s">
        <v>15</v>
      </c>
      <c r="C11" s="9" t="s">
        <v>8</v>
      </c>
      <c r="D11" s="14">
        <v>34700</v>
      </c>
      <c r="E11" s="14">
        <v>0</v>
      </c>
      <c r="F11" s="14">
        <v>0</v>
      </c>
      <c r="G11" s="57">
        <f>SUM(E11:F11)</f>
        <v>0</v>
      </c>
    </row>
    <row r="12" spans="1:7" ht="23.25" x14ac:dyDescent="0.5">
      <c r="A12" s="6" t="s">
        <v>18</v>
      </c>
      <c r="B12" s="6" t="s">
        <v>19</v>
      </c>
      <c r="C12" s="6" t="s">
        <v>8</v>
      </c>
      <c r="D12" s="12">
        <v>50000</v>
      </c>
      <c r="E12" s="12">
        <v>0</v>
      </c>
      <c r="F12" s="12">
        <v>0</v>
      </c>
      <c r="G12" s="12">
        <f>SUM(E12:F12)</f>
        <v>0</v>
      </c>
    </row>
    <row r="13" spans="1:7" ht="23.25" x14ac:dyDescent="0.5">
      <c r="A13" s="15"/>
      <c r="B13" s="16"/>
      <c r="C13" s="32" t="s">
        <v>4</v>
      </c>
      <c r="D13" s="46">
        <f>SUM(D7:D12)</f>
        <v>1191910</v>
      </c>
      <c r="E13" s="18">
        <f>SUM(E7:E12)</f>
        <v>446554</v>
      </c>
      <c r="F13" s="18">
        <f>SUM(F7:F12)</f>
        <v>0</v>
      </c>
      <c r="G13" s="18">
        <f>SUM(G7:G12)</f>
        <v>446554</v>
      </c>
    </row>
    <row r="14" spans="1:7" s="1" customFormat="1" ht="23.25" x14ac:dyDescent="0.5">
      <c r="A14" s="50"/>
      <c r="B14" s="50"/>
      <c r="C14" s="51"/>
      <c r="D14" s="85"/>
      <c r="E14" s="86"/>
      <c r="F14" s="86"/>
      <c r="G14" s="86"/>
    </row>
    <row r="15" spans="1:7" s="1" customFormat="1" ht="23.25" x14ac:dyDescent="0.5">
      <c r="A15" s="50"/>
      <c r="B15" s="50"/>
      <c r="C15" s="51"/>
      <c r="D15" s="85"/>
      <c r="E15" s="86"/>
      <c r="F15" s="86"/>
      <c r="G15" s="86"/>
    </row>
  </sheetData>
  <mergeCells count="3">
    <mergeCell ref="A1:G1"/>
    <mergeCell ref="A2:G2"/>
    <mergeCell ref="A3:G3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13" workbookViewId="0">
      <selection activeCell="E25" sqref="E25"/>
    </sheetView>
  </sheetViews>
  <sheetFormatPr defaultRowHeight="14.25" x14ac:dyDescent="0.2"/>
  <cols>
    <col min="1" max="1" width="12.625" customWidth="1"/>
    <col min="2" max="2" width="17.125" customWidth="1"/>
    <col min="3" max="3" width="16.875" customWidth="1"/>
    <col min="4" max="4" width="15.375" style="1" customWidth="1"/>
    <col min="5" max="5" width="17.375" customWidth="1"/>
    <col min="6" max="6" width="14.875" customWidth="1"/>
  </cols>
  <sheetData>
    <row r="1" spans="1:6" ht="23.25" x14ac:dyDescent="0.5">
      <c r="A1" s="91" t="s">
        <v>20</v>
      </c>
      <c r="B1" s="91"/>
      <c r="C1" s="91"/>
      <c r="D1" s="91"/>
      <c r="E1" s="91"/>
      <c r="F1" s="91"/>
    </row>
    <row r="2" spans="1:6" ht="23.25" x14ac:dyDescent="0.5">
      <c r="A2" s="91" t="s">
        <v>34</v>
      </c>
      <c r="B2" s="91"/>
      <c r="C2" s="91"/>
      <c r="D2" s="91"/>
      <c r="E2" s="91"/>
      <c r="F2" s="91"/>
    </row>
    <row r="3" spans="1:6" ht="23.25" x14ac:dyDescent="0.5">
      <c r="A3" s="91" t="s">
        <v>58</v>
      </c>
      <c r="B3" s="91"/>
      <c r="C3" s="91"/>
      <c r="D3" s="91"/>
      <c r="E3" s="91"/>
      <c r="F3" s="91"/>
    </row>
    <row r="4" spans="1:6" ht="23.25" x14ac:dyDescent="0.5">
      <c r="A4" s="11"/>
      <c r="B4" s="11"/>
      <c r="C4" s="11"/>
      <c r="D4" s="45"/>
      <c r="E4" s="11"/>
      <c r="F4" s="11"/>
    </row>
    <row r="5" spans="1:6" ht="21.75" x14ac:dyDescent="0.45">
      <c r="A5" s="19" t="s">
        <v>1</v>
      </c>
      <c r="B5" s="19" t="s">
        <v>2</v>
      </c>
      <c r="C5" s="19" t="s">
        <v>3</v>
      </c>
      <c r="D5" s="42" t="s">
        <v>54</v>
      </c>
      <c r="E5" s="42" t="s">
        <v>35</v>
      </c>
      <c r="F5" s="19" t="s">
        <v>4</v>
      </c>
    </row>
    <row r="6" spans="1:6" ht="21.75" x14ac:dyDescent="0.45">
      <c r="A6" s="25"/>
      <c r="B6" s="25"/>
      <c r="C6" s="25"/>
      <c r="D6" s="25"/>
      <c r="E6" s="30" t="s">
        <v>36</v>
      </c>
      <c r="F6" s="31"/>
    </row>
    <row r="7" spans="1:6" ht="23.25" x14ac:dyDescent="0.5">
      <c r="A7" s="74" t="s">
        <v>7</v>
      </c>
      <c r="B7" s="65" t="s">
        <v>22</v>
      </c>
      <c r="C7" s="65" t="s">
        <v>8</v>
      </c>
      <c r="D7" s="66">
        <v>1398120</v>
      </c>
      <c r="E7" s="66">
        <v>675845</v>
      </c>
      <c r="F7" s="48">
        <f>SUM(E7)</f>
        <v>675845</v>
      </c>
    </row>
    <row r="8" spans="1:6" ht="23.25" x14ac:dyDescent="0.5">
      <c r="A8" s="9"/>
      <c r="B8" s="61" t="s">
        <v>10</v>
      </c>
      <c r="C8" s="61" t="s">
        <v>8</v>
      </c>
      <c r="D8" s="62">
        <v>137210</v>
      </c>
      <c r="E8" s="62">
        <v>8773</v>
      </c>
      <c r="F8" s="62">
        <f>SUM(E8:E8)</f>
        <v>8773</v>
      </c>
    </row>
    <row r="9" spans="1:6" ht="23.25" x14ac:dyDescent="0.5">
      <c r="A9" s="9"/>
      <c r="B9" s="58" t="s">
        <v>11</v>
      </c>
      <c r="C9" s="58" t="s">
        <v>8</v>
      </c>
      <c r="D9" s="59">
        <v>920000</v>
      </c>
      <c r="E9" s="59">
        <v>410040</v>
      </c>
      <c r="F9" s="59">
        <f>SUM(E9:E9)</f>
        <v>410040</v>
      </c>
    </row>
    <row r="10" spans="1:6" ht="23.25" x14ac:dyDescent="0.5">
      <c r="A10" s="9"/>
      <c r="B10" s="9" t="s">
        <v>12</v>
      </c>
      <c r="C10" s="9" t="s">
        <v>8</v>
      </c>
      <c r="D10" s="14">
        <v>408000</v>
      </c>
      <c r="E10" s="14">
        <v>87458.3</v>
      </c>
      <c r="F10" s="14">
        <f>SUM(E10:E10)</f>
        <v>87458.3</v>
      </c>
    </row>
    <row r="11" spans="1:6" ht="23.25" x14ac:dyDescent="0.5">
      <c r="A11" s="65" t="s">
        <v>14</v>
      </c>
      <c r="B11" s="65" t="s">
        <v>15</v>
      </c>
      <c r="C11" s="65" t="s">
        <v>8</v>
      </c>
      <c r="D11" s="66">
        <v>313500</v>
      </c>
      <c r="E11" s="66">
        <v>136500</v>
      </c>
      <c r="F11" s="66">
        <f>SUM(E11:E11)</f>
        <v>136500</v>
      </c>
    </row>
    <row r="12" spans="1:6" ht="23.25" x14ac:dyDescent="0.5">
      <c r="A12" s="15"/>
      <c r="B12" s="16"/>
      <c r="C12" s="32" t="s">
        <v>4</v>
      </c>
      <c r="D12" s="43">
        <f>SUM(D7:D11)</f>
        <v>3176830</v>
      </c>
      <c r="E12" s="17">
        <f>SUM(E7:E11)</f>
        <v>1318616.3</v>
      </c>
      <c r="F12" s="18">
        <f>SUM(F7:F11)</f>
        <v>1318616.3</v>
      </c>
    </row>
  </sheetData>
  <mergeCells count="3">
    <mergeCell ref="A1:F1"/>
    <mergeCell ref="A2:F2"/>
    <mergeCell ref="A3:F3"/>
  </mergeCells>
  <pageMargins left="0.19685039370078741" right="0.19685039370078741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F16" sqref="F16"/>
    </sheetView>
  </sheetViews>
  <sheetFormatPr defaultRowHeight="14.25" x14ac:dyDescent="0.2"/>
  <cols>
    <col min="1" max="1" width="15.5" customWidth="1"/>
    <col min="2" max="2" width="18.75" customWidth="1"/>
    <col min="3" max="3" width="20.625" customWidth="1"/>
    <col min="4" max="4" width="18" style="1" customWidth="1"/>
    <col min="5" max="5" width="19.25" customWidth="1"/>
    <col min="6" max="6" width="18.375" customWidth="1"/>
    <col min="7" max="7" width="17.25" customWidth="1"/>
  </cols>
  <sheetData>
    <row r="1" spans="1:7" ht="23.25" x14ac:dyDescent="0.5">
      <c r="A1" s="91" t="s">
        <v>20</v>
      </c>
      <c r="B1" s="91"/>
      <c r="C1" s="91"/>
      <c r="D1" s="91"/>
      <c r="E1" s="91"/>
      <c r="F1" s="91"/>
      <c r="G1" s="91"/>
    </row>
    <row r="2" spans="1:7" ht="23.25" x14ac:dyDescent="0.5">
      <c r="A2" s="91" t="s">
        <v>37</v>
      </c>
      <c r="B2" s="91"/>
      <c r="C2" s="91"/>
      <c r="D2" s="91"/>
      <c r="E2" s="91"/>
      <c r="F2" s="91"/>
      <c r="G2" s="91"/>
    </row>
    <row r="3" spans="1:7" ht="23.25" x14ac:dyDescent="0.5">
      <c r="A3" s="91" t="s">
        <v>58</v>
      </c>
      <c r="B3" s="91"/>
      <c r="C3" s="91"/>
      <c r="D3" s="91"/>
      <c r="E3" s="91"/>
      <c r="F3" s="91"/>
      <c r="G3" s="91"/>
    </row>
    <row r="4" spans="1:7" ht="23.25" x14ac:dyDescent="0.5">
      <c r="A4" s="11"/>
      <c r="B4" s="11"/>
      <c r="C4" s="11"/>
      <c r="D4" s="45"/>
      <c r="E4" s="11"/>
      <c r="F4" s="11"/>
      <c r="G4" s="11"/>
    </row>
    <row r="5" spans="1:7" ht="21.75" x14ac:dyDescent="0.45">
      <c r="A5" s="19" t="s">
        <v>1</v>
      </c>
      <c r="B5" s="19" t="s">
        <v>2</v>
      </c>
      <c r="C5" s="19" t="s">
        <v>3</v>
      </c>
      <c r="D5" s="42" t="s">
        <v>54</v>
      </c>
      <c r="E5" s="42" t="s">
        <v>38</v>
      </c>
      <c r="F5" s="19" t="s">
        <v>39</v>
      </c>
      <c r="G5" s="19" t="s">
        <v>4</v>
      </c>
    </row>
    <row r="6" spans="1:7" ht="21.75" x14ac:dyDescent="0.45">
      <c r="A6" s="25"/>
      <c r="B6" s="25"/>
      <c r="C6" s="25"/>
      <c r="D6" s="25"/>
      <c r="E6" s="30"/>
      <c r="F6" s="31" t="s">
        <v>40</v>
      </c>
      <c r="G6" s="31"/>
    </row>
    <row r="7" spans="1:7" ht="23.25" x14ac:dyDescent="0.5">
      <c r="A7" s="9" t="s">
        <v>9</v>
      </c>
      <c r="B7" s="6" t="s">
        <v>11</v>
      </c>
      <c r="C7" s="6" t="s">
        <v>8</v>
      </c>
      <c r="D7" s="14">
        <v>375000</v>
      </c>
      <c r="E7" s="14">
        <v>99750</v>
      </c>
      <c r="F7" s="14">
        <v>0</v>
      </c>
      <c r="G7" s="14">
        <f>SUM(E7:F7)</f>
        <v>99750</v>
      </c>
    </row>
    <row r="8" spans="1:7" ht="23.25" x14ac:dyDescent="0.5">
      <c r="A8" s="15"/>
      <c r="B8" s="16"/>
      <c r="C8" s="32" t="s">
        <v>4</v>
      </c>
      <c r="D8" s="46">
        <f>SUM(D7)</f>
        <v>375000</v>
      </c>
      <c r="E8" s="18">
        <f>SUM(E7)</f>
        <v>99750</v>
      </c>
      <c r="F8" s="18">
        <f>SUM(F7)</f>
        <v>0</v>
      </c>
      <c r="G8" s="18">
        <f>SUM(G7)</f>
        <v>99750</v>
      </c>
    </row>
  </sheetData>
  <mergeCells count="3">
    <mergeCell ref="A1:G1"/>
    <mergeCell ref="A2:G2"/>
    <mergeCell ref="A3:G3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7" workbookViewId="0">
      <selection activeCell="F29" sqref="F29"/>
    </sheetView>
  </sheetViews>
  <sheetFormatPr defaultRowHeight="14.25" x14ac:dyDescent="0.2"/>
  <cols>
    <col min="1" max="1" width="13.375" customWidth="1"/>
    <col min="2" max="2" width="16.5" customWidth="1"/>
    <col min="3" max="3" width="17" customWidth="1"/>
    <col min="4" max="4" width="15.875" style="1" customWidth="1"/>
    <col min="5" max="5" width="15.625" customWidth="1"/>
    <col min="6" max="6" width="15.125" customWidth="1"/>
  </cols>
  <sheetData>
    <row r="1" spans="1:6" ht="23.25" x14ac:dyDescent="0.5">
      <c r="A1" s="91" t="s">
        <v>20</v>
      </c>
      <c r="B1" s="91"/>
      <c r="C1" s="91"/>
      <c r="D1" s="91"/>
      <c r="E1" s="91"/>
      <c r="F1" s="91"/>
    </row>
    <row r="2" spans="1:6" ht="23.25" x14ac:dyDescent="0.5">
      <c r="A2" s="91" t="s">
        <v>41</v>
      </c>
      <c r="B2" s="91"/>
      <c r="C2" s="91"/>
      <c r="D2" s="91"/>
      <c r="E2" s="91"/>
      <c r="F2" s="91"/>
    </row>
    <row r="3" spans="1:6" ht="23.25" x14ac:dyDescent="0.5">
      <c r="A3" s="91" t="s">
        <v>58</v>
      </c>
      <c r="B3" s="91"/>
      <c r="C3" s="91"/>
      <c r="D3" s="91"/>
      <c r="E3" s="91"/>
      <c r="F3" s="91"/>
    </row>
    <row r="4" spans="1:6" ht="23.25" x14ac:dyDescent="0.5">
      <c r="A4" s="11"/>
      <c r="B4" s="11"/>
      <c r="C4" s="11"/>
      <c r="D4" s="33"/>
      <c r="E4" s="11"/>
      <c r="F4" s="11"/>
    </row>
    <row r="5" spans="1:6" ht="21.75" x14ac:dyDescent="0.45">
      <c r="A5" s="19"/>
      <c r="B5" s="19"/>
      <c r="C5" s="19"/>
      <c r="D5" s="42"/>
      <c r="E5" s="19"/>
      <c r="F5" s="37"/>
    </row>
    <row r="6" spans="1:6" ht="21.75" x14ac:dyDescent="0.45">
      <c r="A6" s="22" t="s">
        <v>1</v>
      </c>
      <c r="B6" s="22" t="s">
        <v>2</v>
      </c>
      <c r="C6" s="22" t="s">
        <v>3</v>
      </c>
      <c r="D6" s="21" t="s">
        <v>54</v>
      </c>
      <c r="E6" s="21" t="s">
        <v>42</v>
      </c>
      <c r="F6" s="22" t="s">
        <v>4</v>
      </c>
    </row>
    <row r="7" spans="1:6" ht="21.75" x14ac:dyDescent="0.45">
      <c r="A7" s="25"/>
      <c r="B7" s="25"/>
      <c r="C7" s="25"/>
      <c r="D7" s="25"/>
      <c r="E7" s="30"/>
      <c r="F7" s="31"/>
    </row>
    <row r="8" spans="1:6" ht="23.25" x14ac:dyDescent="0.5">
      <c r="A8" s="9" t="s">
        <v>9</v>
      </c>
      <c r="B8" s="6" t="s">
        <v>13</v>
      </c>
      <c r="C8" s="6" t="s">
        <v>8</v>
      </c>
      <c r="D8" s="14">
        <v>1200000</v>
      </c>
      <c r="E8" s="14">
        <v>606432.68000000005</v>
      </c>
      <c r="F8" s="14">
        <f>SUM(E8:E8)</f>
        <v>606432.68000000005</v>
      </c>
    </row>
    <row r="9" spans="1:6" ht="23.25" x14ac:dyDescent="0.5">
      <c r="A9" s="15"/>
      <c r="B9" s="16"/>
      <c r="C9" s="32" t="s">
        <v>4</v>
      </c>
      <c r="D9" s="40">
        <f>SUM(D8)</f>
        <v>1200000</v>
      </c>
      <c r="E9" s="17">
        <f>SUM(E8)</f>
        <v>606432.68000000005</v>
      </c>
      <c r="F9" s="18">
        <f>SUM(F8)</f>
        <v>606432.68000000005</v>
      </c>
    </row>
  </sheetData>
  <mergeCells count="3">
    <mergeCell ref="A1:F1"/>
    <mergeCell ref="A2:F2"/>
    <mergeCell ref="A3:F3"/>
  </mergeCells>
  <pageMargins left="0.19685039370078741" right="0.19685039370078741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10" workbookViewId="0">
      <selection activeCell="E39" sqref="E39"/>
    </sheetView>
  </sheetViews>
  <sheetFormatPr defaultRowHeight="14.25" x14ac:dyDescent="0.2"/>
  <cols>
    <col min="1" max="1" width="12.375" customWidth="1"/>
    <col min="2" max="2" width="14.5" customWidth="1"/>
    <col min="3" max="3" width="17" customWidth="1"/>
    <col min="4" max="4" width="16.75" style="1" customWidth="1"/>
    <col min="5" max="5" width="15.625" customWidth="1"/>
    <col min="6" max="6" width="15.875" customWidth="1"/>
  </cols>
  <sheetData>
    <row r="1" spans="1:6" ht="23.25" x14ac:dyDescent="0.5">
      <c r="A1" s="91" t="s">
        <v>20</v>
      </c>
      <c r="B1" s="91"/>
      <c r="C1" s="91"/>
      <c r="D1" s="91"/>
      <c r="E1" s="91"/>
      <c r="F1" s="91"/>
    </row>
    <row r="2" spans="1:6" ht="23.25" x14ac:dyDescent="0.5">
      <c r="A2" s="91" t="s">
        <v>44</v>
      </c>
      <c r="B2" s="91"/>
      <c r="C2" s="91"/>
      <c r="D2" s="91"/>
      <c r="E2" s="91"/>
      <c r="F2" s="91"/>
    </row>
    <row r="3" spans="1:6" ht="23.25" x14ac:dyDescent="0.5">
      <c r="A3" s="91" t="s">
        <v>58</v>
      </c>
      <c r="B3" s="91"/>
      <c r="C3" s="91"/>
      <c r="D3" s="91"/>
      <c r="E3" s="91"/>
      <c r="F3" s="91"/>
    </row>
    <row r="4" spans="1:6" ht="23.25" x14ac:dyDescent="0.5">
      <c r="A4" s="11"/>
      <c r="B4" s="11"/>
      <c r="C4" s="11"/>
      <c r="D4" s="33"/>
      <c r="E4" s="11"/>
      <c r="F4" s="11"/>
    </row>
    <row r="5" spans="1:6" ht="21.75" x14ac:dyDescent="0.45">
      <c r="A5" s="19" t="s">
        <v>1</v>
      </c>
      <c r="B5" s="19" t="s">
        <v>2</v>
      </c>
      <c r="C5" s="19" t="s">
        <v>53</v>
      </c>
      <c r="D5" s="42" t="s">
        <v>54</v>
      </c>
      <c r="E5" s="42" t="s">
        <v>43</v>
      </c>
      <c r="F5" s="19" t="s">
        <v>4</v>
      </c>
    </row>
    <row r="6" spans="1:6" ht="21.75" x14ac:dyDescent="0.45">
      <c r="A6" s="25"/>
      <c r="B6" s="25"/>
      <c r="C6" s="25"/>
      <c r="D6" s="25"/>
      <c r="E6" s="30"/>
      <c r="F6" s="31"/>
    </row>
    <row r="7" spans="1:6" ht="23.25" x14ac:dyDescent="0.5">
      <c r="A7" s="9" t="s">
        <v>43</v>
      </c>
      <c r="B7" s="9" t="s">
        <v>43</v>
      </c>
      <c r="C7" s="6" t="s">
        <v>8</v>
      </c>
      <c r="D7" s="14">
        <v>6597030</v>
      </c>
      <c r="E7" s="14">
        <v>2995780</v>
      </c>
      <c r="F7" s="14">
        <f>SUM(E7:E7)</f>
        <v>2995780</v>
      </c>
    </row>
    <row r="8" spans="1:6" ht="23.25" x14ac:dyDescent="0.5">
      <c r="A8" s="15"/>
      <c r="B8" s="16"/>
      <c r="C8" s="32" t="s">
        <v>4</v>
      </c>
      <c r="D8" s="40">
        <f>D7</f>
        <v>6597030</v>
      </c>
      <c r="E8" s="17">
        <f>SUM(E7)</f>
        <v>2995780</v>
      </c>
      <c r="F8" s="18">
        <f>SUM(F7)</f>
        <v>2995780</v>
      </c>
    </row>
  </sheetData>
  <mergeCells count="3">
    <mergeCell ref="A1:F1"/>
    <mergeCell ref="A2:F2"/>
    <mergeCell ref="A3:F3"/>
  </mergeCells>
  <pageMargins left="0.19685039370078741" right="0.19685039370078741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E37" sqref="E37"/>
    </sheetView>
  </sheetViews>
  <sheetFormatPr defaultRowHeight="14.25" x14ac:dyDescent="0.2"/>
  <cols>
    <col min="1" max="1" width="11.25" customWidth="1"/>
    <col min="2" max="2" width="18.75" customWidth="1"/>
    <col min="3" max="3" width="14.5" customWidth="1"/>
    <col min="4" max="4" width="13.875" style="1" customWidth="1"/>
    <col min="5" max="5" width="20.75" customWidth="1"/>
    <col min="6" max="6" width="13.75" customWidth="1"/>
  </cols>
  <sheetData>
    <row r="1" spans="1:6" ht="23.25" x14ac:dyDescent="0.5">
      <c r="A1" s="91" t="s">
        <v>20</v>
      </c>
      <c r="B1" s="91"/>
      <c r="C1" s="91"/>
      <c r="D1" s="91"/>
      <c r="E1" s="91"/>
      <c r="F1" s="91"/>
    </row>
    <row r="2" spans="1:6" ht="23.25" x14ac:dyDescent="0.5">
      <c r="A2" s="91" t="s">
        <v>45</v>
      </c>
      <c r="B2" s="91"/>
      <c r="C2" s="91"/>
      <c r="D2" s="91"/>
      <c r="E2" s="91"/>
      <c r="F2" s="91"/>
    </row>
    <row r="3" spans="1:6" ht="23.25" x14ac:dyDescent="0.5">
      <c r="A3" s="91" t="s">
        <v>58</v>
      </c>
      <c r="B3" s="91"/>
      <c r="C3" s="91"/>
      <c r="D3" s="91"/>
      <c r="E3" s="91"/>
      <c r="F3" s="91"/>
    </row>
    <row r="4" spans="1:6" ht="23.25" x14ac:dyDescent="0.5">
      <c r="A4" s="11"/>
      <c r="B4" s="11"/>
      <c r="C4" s="11"/>
      <c r="D4" s="33"/>
      <c r="E4" s="11"/>
      <c r="F4" s="11"/>
    </row>
    <row r="5" spans="1:6" ht="21.75" x14ac:dyDescent="0.45">
      <c r="A5" s="19" t="s">
        <v>1</v>
      </c>
      <c r="B5" s="19" t="s">
        <v>2</v>
      </c>
      <c r="C5" s="19" t="s">
        <v>3</v>
      </c>
      <c r="D5" s="42" t="s">
        <v>54</v>
      </c>
      <c r="E5" s="42" t="s">
        <v>35</v>
      </c>
      <c r="F5" s="19" t="s">
        <v>4</v>
      </c>
    </row>
    <row r="6" spans="1:6" ht="21.75" x14ac:dyDescent="0.45">
      <c r="A6" s="25"/>
      <c r="B6" s="25"/>
      <c r="C6" s="25"/>
      <c r="D6" s="25"/>
      <c r="E6" s="30" t="s">
        <v>46</v>
      </c>
      <c r="F6" s="31"/>
    </row>
    <row r="7" spans="1:6" ht="23.25" x14ac:dyDescent="0.5">
      <c r="A7" s="61" t="s">
        <v>9</v>
      </c>
      <c r="B7" s="61" t="s">
        <v>11</v>
      </c>
      <c r="C7" s="65" t="s">
        <v>8</v>
      </c>
      <c r="D7" s="14">
        <v>235000</v>
      </c>
      <c r="E7" s="14">
        <v>3100</v>
      </c>
      <c r="F7" s="14">
        <f>SUM(E7:E7)</f>
        <v>3100</v>
      </c>
    </row>
    <row r="8" spans="1:6" ht="23.25" x14ac:dyDescent="0.5">
      <c r="A8" s="34"/>
      <c r="B8" s="35"/>
      <c r="C8" s="53" t="s">
        <v>4</v>
      </c>
      <c r="D8" s="43">
        <f>SUM(D7)</f>
        <v>235000</v>
      </c>
      <c r="E8" s="17">
        <f>SUM(E7)</f>
        <v>3100</v>
      </c>
      <c r="F8" s="18">
        <f>SUM(F7)</f>
        <v>3100</v>
      </c>
    </row>
  </sheetData>
  <mergeCells count="3">
    <mergeCell ref="A1:F1"/>
    <mergeCell ref="A2:F2"/>
    <mergeCell ref="A3:F3"/>
  </mergeCells>
  <pageMargins left="0.19685039370078741" right="0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A10" workbookViewId="0">
      <selection activeCell="D23" sqref="D23"/>
    </sheetView>
  </sheetViews>
  <sheetFormatPr defaultRowHeight="14.25" x14ac:dyDescent="0.2"/>
  <cols>
    <col min="1" max="1" width="17.875" customWidth="1"/>
    <col min="2" max="2" width="20.625" customWidth="1"/>
    <col min="3" max="3" width="22.25" customWidth="1"/>
    <col min="4" max="4" width="17.625" style="1" customWidth="1"/>
    <col min="5" max="5" width="16.75" customWidth="1"/>
    <col min="6" max="6" width="18" style="1" customWidth="1"/>
    <col min="7" max="7" width="16.375" customWidth="1"/>
  </cols>
  <sheetData>
    <row r="1" spans="1:7" ht="23.25" x14ac:dyDescent="0.5">
      <c r="A1" s="91" t="s">
        <v>20</v>
      </c>
      <c r="B1" s="91"/>
      <c r="C1" s="91"/>
      <c r="D1" s="91"/>
      <c r="E1" s="91"/>
      <c r="F1" s="91"/>
      <c r="G1" s="91"/>
    </row>
    <row r="2" spans="1:7" ht="23.25" x14ac:dyDescent="0.5">
      <c r="A2" s="91" t="s">
        <v>47</v>
      </c>
      <c r="B2" s="91"/>
      <c r="C2" s="91"/>
      <c r="D2" s="91"/>
      <c r="E2" s="91"/>
      <c r="F2" s="91"/>
      <c r="G2" s="91"/>
    </row>
    <row r="3" spans="1:7" ht="23.25" x14ac:dyDescent="0.5">
      <c r="A3" s="91" t="s">
        <v>58</v>
      </c>
      <c r="B3" s="91"/>
      <c r="C3" s="91"/>
      <c r="D3" s="91"/>
      <c r="E3" s="91"/>
      <c r="F3" s="91"/>
      <c r="G3" s="91"/>
    </row>
    <row r="4" spans="1:7" ht="23.25" x14ac:dyDescent="0.5">
      <c r="A4" s="11"/>
      <c r="B4" s="11"/>
      <c r="C4" s="11"/>
      <c r="D4" s="39"/>
      <c r="E4" s="11"/>
      <c r="F4" s="11"/>
      <c r="G4" s="11"/>
    </row>
    <row r="5" spans="1:7" ht="21.75" x14ac:dyDescent="0.45">
      <c r="A5" s="19" t="s">
        <v>1</v>
      </c>
      <c r="B5" s="19" t="s">
        <v>2</v>
      </c>
      <c r="C5" s="19" t="s">
        <v>3</v>
      </c>
      <c r="D5" s="42" t="s">
        <v>54</v>
      </c>
      <c r="E5" s="42" t="s">
        <v>24</v>
      </c>
      <c r="F5" s="42" t="s">
        <v>49</v>
      </c>
      <c r="G5" s="19" t="s">
        <v>4</v>
      </c>
    </row>
    <row r="6" spans="1:7" ht="21.75" x14ac:dyDescent="0.45">
      <c r="A6" s="25"/>
      <c r="B6" s="25"/>
      <c r="C6" s="25"/>
      <c r="D6" s="25"/>
      <c r="E6" s="30" t="s">
        <v>50</v>
      </c>
      <c r="F6" s="31" t="s">
        <v>48</v>
      </c>
      <c r="G6" s="31"/>
    </row>
    <row r="7" spans="1:7" ht="23.25" x14ac:dyDescent="0.5">
      <c r="A7" s="9" t="s">
        <v>9</v>
      </c>
      <c r="B7" s="6" t="s">
        <v>11</v>
      </c>
      <c r="C7" s="6" t="s">
        <v>8</v>
      </c>
      <c r="D7" s="14">
        <v>50000</v>
      </c>
      <c r="E7" s="14">
        <v>0</v>
      </c>
      <c r="F7" s="14">
        <v>40000</v>
      </c>
      <c r="G7" s="14">
        <f>SUM(E7:F7)</f>
        <v>40000</v>
      </c>
    </row>
    <row r="8" spans="1:7" s="1" customFormat="1" ht="23.25" x14ac:dyDescent="0.5">
      <c r="A8" s="9"/>
      <c r="B8" s="9"/>
      <c r="C8" s="55" t="s">
        <v>63</v>
      </c>
      <c r="D8" s="56">
        <v>0</v>
      </c>
      <c r="E8" s="56">
        <v>0</v>
      </c>
      <c r="F8" s="56">
        <v>7500</v>
      </c>
      <c r="G8" s="56">
        <f>SUM(E8:F8)</f>
        <v>7500</v>
      </c>
    </row>
    <row r="9" spans="1:7" s="1" customFormat="1" ht="23.25" x14ac:dyDescent="0.5">
      <c r="A9" s="7"/>
      <c r="B9" s="7"/>
      <c r="C9" s="7" t="s">
        <v>64</v>
      </c>
      <c r="D9" s="87"/>
      <c r="E9" s="87"/>
      <c r="F9" s="87"/>
      <c r="G9" s="87"/>
    </row>
    <row r="10" spans="1:7" s="1" customFormat="1" ht="23.25" x14ac:dyDescent="0.5">
      <c r="A10" s="9" t="s">
        <v>14</v>
      </c>
      <c r="B10" s="9" t="s">
        <v>15</v>
      </c>
      <c r="C10" s="61" t="s">
        <v>8</v>
      </c>
      <c r="D10" s="62">
        <v>0</v>
      </c>
      <c r="E10" s="62">
        <v>0</v>
      </c>
      <c r="F10" s="62">
        <v>0</v>
      </c>
      <c r="G10" s="62">
        <f>SUM(E10:F10)</f>
        <v>0</v>
      </c>
    </row>
    <row r="11" spans="1:7" s="1" customFormat="1" ht="23.25" x14ac:dyDescent="0.5">
      <c r="A11" s="9"/>
      <c r="B11" s="9"/>
      <c r="C11" s="9" t="s">
        <v>63</v>
      </c>
      <c r="D11" s="14">
        <v>0</v>
      </c>
      <c r="E11" s="14">
        <v>0</v>
      </c>
      <c r="F11" s="14">
        <v>118000</v>
      </c>
      <c r="G11" s="14">
        <f>SUM(E11:F11)</f>
        <v>118000</v>
      </c>
    </row>
    <row r="12" spans="1:7" s="1" customFormat="1" ht="23.25" x14ac:dyDescent="0.5">
      <c r="A12" s="9"/>
      <c r="B12" s="9"/>
      <c r="C12" s="7" t="s">
        <v>64</v>
      </c>
      <c r="D12" s="14"/>
      <c r="E12" s="14"/>
      <c r="F12" s="14"/>
      <c r="G12" s="14"/>
    </row>
    <row r="13" spans="1:7" ht="23.25" x14ac:dyDescent="0.5">
      <c r="A13" s="6" t="s">
        <v>18</v>
      </c>
      <c r="B13" s="6" t="s">
        <v>19</v>
      </c>
      <c r="C13" s="65" t="s">
        <v>8</v>
      </c>
      <c r="D13" s="12">
        <v>100000</v>
      </c>
      <c r="E13" s="12">
        <v>0</v>
      </c>
      <c r="F13" s="12">
        <f>SUM(E13:E13)</f>
        <v>0</v>
      </c>
      <c r="G13" s="36">
        <v>0</v>
      </c>
    </row>
    <row r="14" spans="1:7" ht="23.25" x14ac:dyDescent="0.5">
      <c r="A14" s="34"/>
      <c r="B14" s="35"/>
      <c r="C14" s="73" t="s">
        <v>4</v>
      </c>
      <c r="D14" s="43">
        <f>SUM(D7:D13)</f>
        <v>150000</v>
      </c>
      <c r="E14" s="17">
        <f>SUM(E7:E13)</f>
        <v>0</v>
      </c>
      <c r="F14" s="18">
        <f>SUM(F7:F13)</f>
        <v>165500</v>
      </c>
      <c r="G14" s="38">
        <f>SUM(G7:G13)</f>
        <v>165500</v>
      </c>
    </row>
  </sheetData>
  <mergeCells count="3">
    <mergeCell ref="A1:G1"/>
    <mergeCell ref="A2:G2"/>
    <mergeCell ref="A3:G3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12</vt:i4>
      </vt:variant>
    </vt:vector>
  </HeadingPairs>
  <TitlesOfParts>
    <vt:vector size="12" baseType="lpstr">
      <vt:lpstr>บริหารงานทั่วไป</vt:lpstr>
      <vt:lpstr>การศึกษา</vt:lpstr>
      <vt:lpstr>สังคมสงเคราะห์</vt:lpstr>
      <vt:lpstr>เคหะและชุมชน</vt:lpstr>
      <vt:lpstr>ศาสนาและวัฒนธรรม</vt:lpstr>
      <vt:lpstr>การพาณิชย์</vt:lpstr>
      <vt:lpstr>งบกลาง</vt:lpstr>
      <vt:lpstr>รักษาความสงบ</vt:lpstr>
      <vt:lpstr>สาธารณสุข</vt:lpstr>
      <vt:lpstr>อุตสาหกรรมและการโยธา</vt:lpstr>
      <vt:lpstr>สร้างความเข้มแข็ง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drpc</dc:creator>
  <cp:lastModifiedBy>drpc</cp:lastModifiedBy>
  <cp:lastPrinted>2019-06-24T09:47:54Z</cp:lastPrinted>
  <dcterms:created xsi:type="dcterms:W3CDTF">2018-09-10T08:28:15Z</dcterms:created>
  <dcterms:modified xsi:type="dcterms:W3CDTF">2019-06-25T08:28:47Z</dcterms:modified>
</cp:coreProperties>
</file>